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DETERCONSA\PROYECTOS\INTERVENTORIA EXPOSABANA\EDITABLES\"/>
    </mc:Choice>
  </mc:AlternateContent>
  <xr:revisionPtr revIDLastSave="0" documentId="13_ncr:1_{38E86540-9453-4DFB-8619-8A0228CA7FDF}" xr6:coauthVersionLast="47" xr6:coauthVersionMax="47" xr10:uidLastSave="{00000000-0000-0000-0000-000000000000}"/>
  <bookViews>
    <workbookView xWindow="-120" yWindow="-120" windowWidth="20730" windowHeight="11040" xr2:uid="{E7D939C2-31E1-486F-BF44-03A94464C89B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I17" i="1"/>
  <c r="I19" i="1" s="1"/>
  <c r="G12" i="1"/>
  <c r="I12" i="1" s="1"/>
  <c r="G11" i="1"/>
  <c r="I11" i="1" s="1"/>
  <c r="G10" i="1"/>
  <c r="I10" i="1" s="1"/>
  <c r="G9" i="1"/>
  <c r="I9" i="1" s="1"/>
  <c r="G8" i="1"/>
  <c r="I8" i="1" s="1"/>
  <c r="I13" i="1" l="1"/>
  <c r="I20" i="1" s="1"/>
  <c r="I21" i="1" s="1"/>
  <c r="I22" i="1" s="1"/>
</calcChain>
</file>

<file path=xl/sharedStrings.xml><?xml version="1.0" encoding="utf-8"?>
<sst xmlns="http://schemas.openxmlformats.org/spreadsheetml/2006/main" count="39" uniqueCount="37">
  <si>
    <t>PRESUPUESTO PROPUESTO - CONTRATO DE INTERVENTORÍA</t>
  </si>
  <si>
    <t>1. COSTOS DEL PERSONAL DE LA INTERVENTORÍA</t>
  </si>
  <si>
    <t>ITEM</t>
  </si>
  <si>
    <t>PERSONAL PROFESIONAL</t>
  </si>
  <si>
    <t>SUELDO MES BÁSICO</t>
  </si>
  <si>
    <t>% DEDICACIÓN</t>
  </si>
  <si>
    <t>F.M.</t>
  </si>
  <si>
    <t>VALOR MES</t>
  </si>
  <si>
    <t>No. MESES</t>
  </si>
  <si>
    <t>TOTAL PARCIAL</t>
  </si>
  <si>
    <t>1.1.1</t>
  </si>
  <si>
    <t>Director de interventoría de estudios y diseños</t>
  </si>
  <si>
    <t>1.1.2</t>
  </si>
  <si>
    <t>Coordinador técnico revisor</t>
  </si>
  <si>
    <t>1.1.3</t>
  </si>
  <si>
    <t>Arquitecto revisor</t>
  </si>
  <si>
    <t>1.1.4</t>
  </si>
  <si>
    <t>Especialista de mercadeo</t>
  </si>
  <si>
    <t>1.1.5</t>
  </si>
  <si>
    <t>Abogado</t>
  </si>
  <si>
    <t>TOTAL PERSONAL INTERVENTORÍA</t>
  </si>
  <si>
    <t>2. OTROS COSTOS DIRECTOS</t>
  </si>
  <si>
    <t>DESCRIPCIÓN</t>
  </si>
  <si>
    <t>UNIDAD</t>
  </si>
  <si>
    <t>CANTIDAD</t>
  </si>
  <si>
    <t>TARIFA MENSUAL</t>
  </si>
  <si>
    <t>VALOR</t>
  </si>
  <si>
    <t>55,605,107</t>
  </si>
  <si>
    <t>1.3.3</t>
  </si>
  <si>
    <t>Gastos de impresión, planos y papelería e informes</t>
  </si>
  <si>
    <t>GL</t>
  </si>
  <si>
    <t>1.3.4</t>
  </si>
  <si>
    <t>Costos administrativos, impuestos, contribuciones</t>
  </si>
  <si>
    <t>SUBTOTAL OTROS GASTOS DIRECTOS</t>
  </si>
  <si>
    <t>SUBTOTAL GASTOS DIRECTOS (A+B)</t>
  </si>
  <si>
    <t>IVA 19%</t>
  </si>
  <si>
    <t>VALOR TOTAL CONTRATO DE INTERVENTORÍA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</si>
</sst>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4" fontId="3" fillId="0" borderId="5" xfId="1" applyFont="1" applyBorder="1"/>
    <xf numFmtId="9" fontId="3" fillId="0" borderId="5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3" fillId="0" borderId="5" xfId="0" applyNumberFormat="1" applyFont="1" applyBorder="1"/>
    <xf numFmtId="164" fontId="3" fillId="0" borderId="5" xfId="0" applyNumberFormat="1" applyFont="1" applyBorder="1"/>
    <xf numFmtId="44" fontId="0" fillId="0" borderId="6" xfId="0" applyNumberFormat="1" applyBorder="1"/>
    <xf numFmtId="44" fontId="0" fillId="0" borderId="0" xfId="0" applyNumberFormat="1"/>
    <xf numFmtId="0" fontId="3" fillId="0" borderId="10" xfId="0" applyFont="1" applyBorder="1"/>
    <xf numFmtId="2" fontId="3" fillId="0" borderId="5" xfId="0" applyNumberFormat="1" applyFont="1" applyBorder="1" applyAlignment="1">
      <alignment horizontal="center" vertical="center"/>
    </xf>
    <xf numFmtId="44" fontId="3" fillId="0" borderId="6" xfId="1" applyFont="1" applyBorder="1"/>
    <xf numFmtId="44" fontId="3" fillId="0" borderId="13" xfId="1" applyFont="1" applyBorder="1"/>
    <xf numFmtId="44" fontId="0" fillId="0" borderId="0" xfId="1" applyFont="1"/>
    <xf numFmtId="0" fontId="3" fillId="0" borderId="5" xfId="0" applyFont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E278-C2AE-49D8-A5A7-5DD32578E07E}">
  <dimension ref="B3:K23"/>
  <sheetViews>
    <sheetView tabSelected="1" topLeftCell="A3" workbookViewId="0">
      <selection activeCell="D8" sqref="D8"/>
    </sheetView>
  </sheetViews>
  <sheetFormatPr baseColWidth="10" defaultColWidth="0" defaultRowHeight="15" zeroHeight="1" x14ac:dyDescent="0.25"/>
  <cols>
    <col min="1" max="1" width="11.42578125" customWidth="1"/>
    <col min="2" max="2" width="7" bestFit="1" customWidth="1"/>
    <col min="3" max="3" width="33" customWidth="1"/>
    <col min="4" max="4" width="23.28515625" bestFit="1" customWidth="1"/>
    <col min="5" max="5" width="16.42578125" bestFit="1" customWidth="1"/>
    <col min="6" max="6" width="17.42578125" bestFit="1" customWidth="1"/>
    <col min="7" max="7" width="16.42578125" bestFit="1" customWidth="1"/>
    <col min="8" max="8" width="20.7109375" customWidth="1"/>
    <col min="9" max="10" width="18.85546875" bestFit="1" customWidth="1"/>
    <col min="11" max="11" width="17.5703125" hidden="1"/>
    <col min="12" max="16384" width="11.42578125" hidden="1"/>
  </cols>
  <sheetData>
    <row r="3" spans="2:10" ht="15.75" thickBot="1" x14ac:dyDescent="0.3"/>
    <row r="4" spans="2:10" ht="15.75" customHeight="1" x14ac:dyDescent="0.25">
      <c r="B4" s="24" t="s">
        <v>0</v>
      </c>
      <c r="C4" s="25"/>
      <c r="D4" s="25"/>
      <c r="E4" s="25"/>
      <c r="F4" s="25"/>
      <c r="G4" s="25"/>
      <c r="H4" s="25"/>
      <c r="I4" s="26"/>
    </row>
    <row r="5" spans="2:10" x14ac:dyDescent="0.25">
      <c r="B5" s="27"/>
      <c r="C5" s="28"/>
      <c r="D5" s="28"/>
      <c r="E5" s="28"/>
      <c r="F5" s="28"/>
      <c r="G5" s="28"/>
      <c r="H5" s="28"/>
      <c r="I5" s="29"/>
    </row>
    <row r="6" spans="2:10" x14ac:dyDescent="0.25">
      <c r="B6" s="32" t="s">
        <v>1</v>
      </c>
      <c r="C6" s="33"/>
      <c r="D6" s="33"/>
      <c r="E6" s="33"/>
      <c r="F6" s="33"/>
      <c r="G6" s="33"/>
      <c r="H6" s="33"/>
      <c r="I6" s="34"/>
    </row>
    <row r="7" spans="2:10" x14ac:dyDescent="0.25">
      <c r="B7" s="35" t="s">
        <v>2</v>
      </c>
      <c r="C7" s="36" t="s">
        <v>3</v>
      </c>
      <c r="D7" s="36" t="s">
        <v>4</v>
      </c>
      <c r="E7" s="36" t="s">
        <v>5</v>
      </c>
      <c r="F7" s="36" t="s">
        <v>6</v>
      </c>
      <c r="G7" s="36" t="s">
        <v>7</v>
      </c>
      <c r="H7" s="36" t="s">
        <v>8</v>
      </c>
      <c r="I7" s="37" t="s">
        <v>9</v>
      </c>
    </row>
    <row r="8" spans="2:10" ht="30" x14ac:dyDescent="0.25">
      <c r="B8" s="30" t="s">
        <v>10</v>
      </c>
      <c r="C8" s="31" t="s">
        <v>11</v>
      </c>
      <c r="D8" s="4">
        <v>4500000</v>
      </c>
      <c r="E8" s="5">
        <v>0.3</v>
      </c>
      <c r="F8" s="6">
        <v>2.2000000000000002</v>
      </c>
      <c r="G8" s="7">
        <f>E8*F8*D8</f>
        <v>2970000</v>
      </c>
      <c r="H8" s="8">
        <v>4</v>
      </c>
      <c r="I8" s="9">
        <f>H8*G8</f>
        <v>11880000</v>
      </c>
    </row>
    <row r="9" spans="2:10" x14ac:dyDescent="0.25">
      <c r="B9" s="30" t="s">
        <v>12</v>
      </c>
      <c r="C9" s="31" t="s">
        <v>13</v>
      </c>
      <c r="D9" s="4">
        <v>4000000</v>
      </c>
      <c r="E9" s="5">
        <v>0.3</v>
      </c>
      <c r="F9" s="6">
        <v>2.2000000000000002</v>
      </c>
      <c r="G9" s="7">
        <f t="shared" ref="G9:G12" si="0">E9*F9*D9</f>
        <v>2640000</v>
      </c>
      <c r="H9" s="8">
        <v>4</v>
      </c>
      <c r="I9" s="9">
        <f t="shared" ref="I9:I12" si="1">H9*G9</f>
        <v>10560000</v>
      </c>
    </row>
    <row r="10" spans="2:10" x14ac:dyDescent="0.25">
      <c r="B10" s="30" t="s">
        <v>14</v>
      </c>
      <c r="C10" s="31" t="s">
        <v>15</v>
      </c>
      <c r="D10" s="4">
        <v>4000000</v>
      </c>
      <c r="E10" s="5">
        <v>0.3</v>
      </c>
      <c r="F10" s="6">
        <v>2.2000000000000002</v>
      </c>
      <c r="G10" s="7">
        <f t="shared" si="0"/>
        <v>2640000</v>
      </c>
      <c r="H10" s="8">
        <v>4</v>
      </c>
      <c r="I10" s="9">
        <f t="shared" si="1"/>
        <v>10560000</v>
      </c>
    </row>
    <row r="11" spans="2:10" x14ac:dyDescent="0.25">
      <c r="B11" s="30" t="s">
        <v>16</v>
      </c>
      <c r="C11" s="31" t="s">
        <v>17</v>
      </c>
      <c r="D11" s="4">
        <v>4000000</v>
      </c>
      <c r="E11" s="5">
        <v>0.1</v>
      </c>
      <c r="F11" s="6">
        <v>2.2000000000000002</v>
      </c>
      <c r="G11" s="7">
        <f t="shared" si="0"/>
        <v>880000.00000000012</v>
      </c>
      <c r="H11" s="8">
        <v>4</v>
      </c>
      <c r="I11" s="9">
        <f t="shared" si="1"/>
        <v>3520000.0000000005</v>
      </c>
    </row>
    <row r="12" spans="2:10" x14ac:dyDescent="0.25">
      <c r="B12" s="30" t="s">
        <v>18</v>
      </c>
      <c r="C12" s="31" t="s">
        <v>19</v>
      </c>
      <c r="D12" s="4">
        <v>4000000</v>
      </c>
      <c r="E12" s="5">
        <v>0.1</v>
      </c>
      <c r="F12" s="6">
        <v>2.2000000000000002</v>
      </c>
      <c r="G12" s="7">
        <f t="shared" si="0"/>
        <v>880000.00000000012</v>
      </c>
      <c r="H12" s="8">
        <v>4</v>
      </c>
      <c r="I12" s="9">
        <f t="shared" si="1"/>
        <v>3520000.0000000005</v>
      </c>
    </row>
    <row r="13" spans="2:10" x14ac:dyDescent="0.25">
      <c r="B13" s="1"/>
      <c r="C13" s="18" t="s">
        <v>20</v>
      </c>
      <c r="D13" s="18"/>
      <c r="E13" s="18"/>
      <c r="F13" s="18"/>
      <c r="G13" s="18"/>
      <c r="H13" s="18"/>
      <c r="I13" s="9">
        <f>SUM(I8:I12)</f>
        <v>40040000</v>
      </c>
      <c r="J13" s="10"/>
    </row>
    <row r="14" spans="2:10" x14ac:dyDescent="0.25">
      <c r="B14" s="21"/>
      <c r="C14" s="22"/>
      <c r="D14" s="22"/>
      <c r="E14" s="22"/>
      <c r="F14" s="22"/>
      <c r="G14" s="22"/>
      <c r="H14" s="22"/>
      <c r="I14" s="23"/>
    </row>
    <row r="15" spans="2:10" x14ac:dyDescent="0.25">
      <c r="B15" s="32" t="s">
        <v>21</v>
      </c>
      <c r="C15" s="33"/>
      <c r="D15" s="33"/>
      <c r="E15" s="33"/>
      <c r="F15" s="33"/>
      <c r="G15" s="33"/>
      <c r="H15" s="33"/>
      <c r="I15" s="34"/>
    </row>
    <row r="16" spans="2:10" x14ac:dyDescent="0.25">
      <c r="B16" s="1" t="s">
        <v>2</v>
      </c>
      <c r="C16" s="16" t="s">
        <v>22</v>
      </c>
      <c r="D16" s="16"/>
      <c r="E16" s="16"/>
      <c r="F16" s="2" t="s">
        <v>23</v>
      </c>
      <c r="G16" s="2" t="s">
        <v>24</v>
      </c>
      <c r="H16" s="2" t="s">
        <v>25</v>
      </c>
      <c r="I16" s="3" t="s">
        <v>26</v>
      </c>
      <c r="J16" s="11" t="s">
        <v>27</v>
      </c>
    </row>
    <row r="17" spans="2:11" x14ac:dyDescent="0.25">
      <c r="B17" s="1" t="s">
        <v>28</v>
      </c>
      <c r="C17" s="16" t="s">
        <v>29</v>
      </c>
      <c r="D17" s="16"/>
      <c r="E17" s="16"/>
      <c r="F17" s="6" t="s">
        <v>30</v>
      </c>
      <c r="G17" s="12">
        <v>4</v>
      </c>
      <c r="H17" s="4">
        <v>593927</v>
      </c>
      <c r="I17" s="13">
        <f>G17*H17</f>
        <v>2375708</v>
      </c>
    </row>
    <row r="18" spans="2:11" x14ac:dyDescent="0.25">
      <c r="B18" s="1" t="s">
        <v>31</v>
      </c>
      <c r="C18" s="16" t="s">
        <v>32</v>
      </c>
      <c r="D18" s="16"/>
      <c r="E18" s="16"/>
      <c r="F18" s="6" t="s">
        <v>30</v>
      </c>
      <c r="G18" s="12">
        <v>1</v>
      </c>
      <c r="H18" s="4">
        <v>4311272.67</v>
      </c>
      <c r="I18" s="13">
        <f>G18*H18</f>
        <v>4311272.67</v>
      </c>
    </row>
    <row r="19" spans="2:11" x14ac:dyDescent="0.25">
      <c r="B19" s="17" t="s">
        <v>33</v>
      </c>
      <c r="C19" s="18"/>
      <c r="D19" s="18"/>
      <c r="E19" s="18"/>
      <c r="F19" s="18"/>
      <c r="G19" s="18"/>
      <c r="H19" s="18"/>
      <c r="I19" s="13">
        <f>SUM(I17:I18)</f>
        <v>6686980.6699999999</v>
      </c>
    </row>
    <row r="20" spans="2:11" x14ac:dyDescent="0.25">
      <c r="B20" s="17" t="s">
        <v>34</v>
      </c>
      <c r="C20" s="18"/>
      <c r="D20" s="18"/>
      <c r="E20" s="18"/>
      <c r="F20" s="18"/>
      <c r="G20" s="18"/>
      <c r="H20" s="18"/>
      <c r="I20" s="13">
        <f>I13+I19</f>
        <v>46726980.670000002</v>
      </c>
    </row>
    <row r="21" spans="2:11" x14ac:dyDescent="0.25">
      <c r="B21" s="17" t="s">
        <v>35</v>
      </c>
      <c r="C21" s="18"/>
      <c r="D21" s="18"/>
      <c r="E21" s="18"/>
      <c r="F21" s="18"/>
      <c r="G21" s="18"/>
      <c r="H21" s="18"/>
      <c r="I21" s="13">
        <f>I20*0.19</f>
        <v>8878126.3273000009</v>
      </c>
    </row>
    <row r="22" spans="2:11" ht="15.75" thickBot="1" x14ac:dyDescent="0.3">
      <c r="B22" s="19" t="s">
        <v>36</v>
      </c>
      <c r="C22" s="20"/>
      <c r="D22" s="20"/>
      <c r="E22" s="20"/>
      <c r="F22" s="20"/>
      <c r="G22" s="20"/>
      <c r="H22" s="20"/>
      <c r="I22" s="14">
        <f>I21+I20</f>
        <v>55605106.997299999</v>
      </c>
      <c r="J22" s="10"/>
      <c r="K22" s="15"/>
    </row>
    <row r="23" spans="2:11" x14ac:dyDescent="0.25">
      <c r="J23" s="10"/>
    </row>
  </sheetData>
  <mergeCells count="12">
    <mergeCell ref="B22:H22"/>
    <mergeCell ref="B6:I6"/>
    <mergeCell ref="C13:H13"/>
    <mergeCell ref="B14:I14"/>
    <mergeCell ref="B15:I15"/>
    <mergeCell ref="C16:E16"/>
    <mergeCell ref="B4:I5"/>
    <mergeCell ref="C17:E17"/>
    <mergeCell ref="C18:E18"/>
    <mergeCell ref="B19:H19"/>
    <mergeCell ref="B20:H20"/>
    <mergeCell ref="B21:H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STIVEN CHITIVA MESTIZO</dc:creator>
  <cp:lastModifiedBy>MIGUEL STIVEN CHITIVA MESTIZO</cp:lastModifiedBy>
  <dcterms:created xsi:type="dcterms:W3CDTF">2026-02-19T17:32:04Z</dcterms:created>
  <dcterms:modified xsi:type="dcterms:W3CDTF">2026-02-23T14:03:21Z</dcterms:modified>
</cp:coreProperties>
</file>